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01\Pictures\HP2024\"/>
    </mc:Choice>
  </mc:AlternateContent>
  <xr:revisionPtr revIDLastSave="0" documentId="8_{9906FD3B-5348-4306-9346-45CFC44ECD21}" xr6:coauthVersionLast="47" xr6:coauthVersionMax="47" xr10:uidLastSave="{00000000-0000-0000-0000-000000000000}"/>
  <bookViews>
    <workbookView xWindow="390" yWindow="390" windowWidth="19620" windowHeight="15615" tabRatio="550" xr2:uid="{5C8FCFDE-B114-43BA-ADD0-E818AC8FE9E1}"/>
  </bookViews>
  <sheets>
    <sheet name="変更後（DISCUSSの画面の並びに変更）" sheetId="2" r:id="rId1"/>
  </sheets>
  <definedNames>
    <definedName name="A">#REF!</definedName>
    <definedName name="B">#REF!</definedName>
    <definedName name="_xlnm.Print_Area" localSheetId="0">'変更後（DISCUSSの画面の並びに変更）'!$A$1:$AF$61</definedName>
  </definedNames>
  <calcPr calcId="191029"/>
</workbook>
</file>

<file path=xl/calcChain.xml><?xml version="1.0" encoding="utf-8"?>
<calcChain xmlns="http://schemas.openxmlformats.org/spreadsheetml/2006/main">
  <c r="E44" i="2" l="1"/>
  <c r="D44" i="2"/>
  <c r="O42" i="2"/>
  <c r="N42" i="2"/>
  <c r="M42" i="2"/>
  <c r="L42" i="2"/>
  <c r="K42" i="2"/>
  <c r="J42" i="2"/>
  <c r="I42" i="2"/>
  <c r="H42" i="2"/>
  <c r="G42" i="2"/>
  <c r="F42" i="2"/>
  <c r="E42" i="2"/>
  <c r="D42" i="2"/>
  <c r="G40" i="2"/>
  <c r="F40" i="2"/>
  <c r="E40" i="2"/>
  <c r="D40" i="2"/>
  <c r="K38" i="2"/>
  <c r="J38" i="2"/>
  <c r="I38" i="2"/>
  <c r="H38" i="2"/>
  <c r="G38" i="2"/>
  <c r="F38" i="2"/>
  <c r="E38" i="2"/>
  <c r="D38" i="2"/>
  <c r="O36" i="2"/>
  <c r="N36" i="2"/>
  <c r="M36" i="2"/>
  <c r="L36" i="2"/>
  <c r="K36" i="2"/>
  <c r="J36" i="2"/>
  <c r="I36" i="2"/>
  <c r="H36" i="2"/>
  <c r="G36" i="2"/>
  <c r="F36" i="2"/>
  <c r="E36" i="2"/>
  <c r="D36" i="2"/>
  <c r="O34" i="2"/>
  <c r="N34" i="2"/>
  <c r="M34" i="2"/>
  <c r="L34" i="2"/>
  <c r="K34" i="2"/>
  <c r="J34" i="2"/>
  <c r="I34" i="2"/>
  <c r="H34" i="2"/>
  <c r="G34" i="2"/>
  <c r="F34" i="2"/>
  <c r="E34" i="2"/>
  <c r="D34" i="2"/>
  <c r="U28" i="2"/>
  <c r="T28" i="2"/>
  <c r="S28" i="2"/>
  <c r="R28" i="2"/>
  <c r="Q28" i="2"/>
  <c r="P28" i="2"/>
  <c r="O28" i="2"/>
  <c r="N28" i="2"/>
  <c r="M28" i="2"/>
  <c r="L28" i="2"/>
  <c r="K28" i="2"/>
  <c r="J28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S19" i="2"/>
  <c r="R19" i="2"/>
  <c r="Q19" i="2"/>
  <c r="P19" i="2"/>
  <c r="O19" i="2"/>
  <c r="N19" i="2"/>
  <c r="M19" i="2"/>
  <c r="L19" i="2"/>
  <c r="K19" i="2"/>
  <c r="J19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O13" i="2"/>
  <c r="N13" i="2"/>
  <c r="M13" i="2"/>
  <c r="L13" i="2"/>
  <c r="J13" i="2"/>
  <c r="I13" i="2"/>
  <c r="H13" i="2"/>
  <c r="O11" i="2"/>
  <c r="N11" i="2"/>
  <c r="M11" i="2"/>
  <c r="L11" i="2"/>
  <c r="K11" i="2"/>
</calcChain>
</file>

<file path=xl/sharedStrings.xml><?xml version="1.0" encoding="utf-8"?>
<sst xmlns="http://schemas.openxmlformats.org/spreadsheetml/2006/main" count="78" uniqueCount="68">
  <si>
    <t>※</t>
    <phoneticPr fontId="3"/>
  </si>
  <si>
    <t>※担当者・申請者名</t>
    <rPh sb="1" eb="4">
      <t>タントウシャ</t>
    </rPh>
    <rPh sb="5" eb="8">
      <t>シンセイシャ</t>
    </rPh>
    <rPh sb="8" eb="9">
      <t>メイ</t>
    </rPh>
    <phoneticPr fontId="3"/>
  </si>
  <si>
    <t>※部門名</t>
    <rPh sb="1" eb="3">
      <t>ブモン</t>
    </rPh>
    <rPh sb="3" eb="4">
      <t>メイ</t>
    </rPh>
    <phoneticPr fontId="3"/>
  </si>
  <si>
    <t>記入日</t>
    <rPh sb="0" eb="2">
      <t>キニュウ</t>
    </rPh>
    <rPh sb="2" eb="3">
      <t>ビ</t>
    </rPh>
    <phoneticPr fontId="3"/>
  </si>
  <si>
    <t>　</t>
    <phoneticPr fontId="3"/>
  </si>
  <si>
    <t>※問合せ担当者</t>
    <rPh sb="1" eb="3">
      <t>トイアワ</t>
    </rPh>
    <rPh sb="4" eb="7">
      <t>タントウシャ</t>
    </rPh>
    <phoneticPr fontId="3"/>
  </si>
  <si>
    <t>※受注入力日</t>
    <phoneticPr fontId="3"/>
  </si>
  <si>
    <t>※得意先名称</t>
    <rPh sb="1" eb="4">
      <t>トクイサキ</t>
    </rPh>
    <rPh sb="4" eb="6">
      <t>メイショウ</t>
    </rPh>
    <phoneticPr fontId="3"/>
  </si>
  <si>
    <t>※得意先コード（５桁）</t>
    <rPh sb="1" eb="4">
      <t>トクイサキ</t>
    </rPh>
    <rPh sb="9" eb="10">
      <t>ケタ</t>
    </rPh>
    <phoneticPr fontId="3"/>
  </si>
  <si>
    <t>ﾀﾞｲﾚｸﾀｰ</t>
    <phoneticPr fontId="3"/>
  </si>
  <si>
    <t>部門コード</t>
    <rPh sb="0" eb="2">
      <t>ブモン</t>
    </rPh>
    <phoneticPr fontId="3"/>
  </si>
  <si>
    <t>ＦＡＸ番号</t>
    <rPh sb="3" eb="5">
      <t>バンゴウ</t>
    </rPh>
    <phoneticPr fontId="3"/>
  </si>
  <si>
    <t>※電話番号</t>
    <rPh sb="1" eb="5">
      <t>デンワバンゴウ</t>
    </rPh>
    <phoneticPr fontId="3"/>
  </si>
  <si>
    <t>ＪＩＳ市町村（５桁）</t>
    <rPh sb="3" eb="6">
      <t>シチョウソン</t>
    </rPh>
    <rPh sb="8" eb="9">
      <t>ケタ</t>
    </rPh>
    <phoneticPr fontId="3"/>
  </si>
  <si>
    <t>催事名（１２文字）を記入した場合必須。</t>
    <rPh sb="0" eb="1">
      <t>サイ</t>
    </rPh>
    <rPh sb="1" eb="2">
      <t>ジ</t>
    </rPh>
    <rPh sb="2" eb="3">
      <t>メイ</t>
    </rPh>
    <rPh sb="6" eb="8">
      <t>モジ</t>
    </rPh>
    <rPh sb="10" eb="12">
      <t>キニュウ</t>
    </rPh>
    <rPh sb="14" eb="16">
      <t>バアイ</t>
    </rPh>
    <rPh sb="16" eb="18">
      <t>ヒッス</t>
    </rPh>
    <phoneticPr fontId="3"/>
  </si>
  <si>
    <t xml:space="preserve">        検索用催事名                （半角英数ｶﾅ１０文字）</t>
    <rPh sb="8" eb="11">
      <t>ケンサクヨウ</t>
    </rPh>
    <rPh sb="11" eb="12">
      <t>サイ</t>
    </rPh>
    <rPh sb="12" eb="13">
      <t>ジ</t>
    </rPh>
    <rPh sb="13" eb="14">
      <t>メイ</t>
    </rPh>
    <rPh sb="31" eb="33">
      <t>ハンカク</t>
    </rPh>
    <rPh sb="33" eb="35">
      <t>エイスウ</t>
    </rPh>
    <rPh sb="39" eb="41">
      <t>モジ</t>
    </rPh>
    <phoneticPr fontId="3"/>
  </si>
  <si>
    <t>漢字</t>
    <rPh sb="0" eb="2">
      <t>カンジ</t>
    </rPh>
    <phoneticPr fontId="3"/>
  </si>
  <si>
    <t>（１２文字）</t>
    <rPh sb="3" eb="5">
      <t>モジ</t>
    </rPh>
    <phoneticPr fontId="3"/>
  </si>
  <si>
    <t>ﾌﾘｶﾞﾅ</t>
    <phoneticPr fontId="3"/>
  </si>
  <si>
    <t>催事名</t>
    <rPh sb="0" eb="1">
      <t>サイ</t>
    </rPh>
    <rPh sb="1" eb="2">
      <t>ジ</t>
    </rPh>
    <rPh sb="2" eb="3">
      <t>メイ</t>
    </rPh>
    <phoneticPr fontId="3"/>
  </si>
  <si>
    <t>は削除。）</t>
    <rPh sb="1" eb="3">
      <t>サクジョ</t>
    </rPh>
    <phoneticPr fontId="3"/>
  </si>
  <si>
    <t>３０文字以上の場合</t>
    <rPh sb="2" eb="4">
      <t>モジ</t>
    </rPh>
    <rPh sb="4" eb="6">
      <t>イジョウ</t>
    </rPh>
    <rPh sb="7" eb="9">
      <t>バアイ</t>
    </rPh>
    <phoneticPr fontId="3"/>
  </si>
  <si>
    <t>住所２行目</t>
    <rPh sb="0" eb="2">
      <t>ジュウショ</t>
    </rPh>
    <rPh sb="3" eb="5">
      <t>ギョウメ</t>
    </rPh>
    <phoneticPr fontId="3"/>
  </si>
  <si>
    <t>（但し、住所が</t>
    <rPh sb="1" eb="2">
      <t>タダ</t>
    </rPh>
    <rPh sb="4" eb="6">
      <t>ジュウショ</t>
    </rPh>
    <phoneticPr fontId="3"/>
  </si>
  <si>
    <t>（３０文字）</t>
    <rPh sb="3" eb="5">
      <t>モジ</t>
    </rPh>
    <phoneticPr fontId="3"/>
  </si>
  <si>
    <t>都道府県より記入。</t>
    <rPh sb="0" eb="4">
      <t>トドウフケン</t>
    </rPh>
    <rPh sb="6" eb="8">
      <t>キニュウ</t>
    </rPh>
    <phoneticPr fontId="3"/>
  </si>
  <si>
    <t>※住所１行目</t>
    <rPh sb="1" eb="3">
      <t>ジュウショ</t>
    </rPh>
    <rPh sb="4" eb="6">
      <t>ギョウメ</t>
    </rPh>
    <phoneticPr fontId="3"/>
  </si>
  <si>
    <t>（１０文字）</t>
    <rPh sb="3" eb="5">
      <t>モジ</t>
    </rPh>
    <phoneticPr fontId="3"/>
  </si>
  <si>
    <t>※略名</t>
    <rPh sb="1" eb="2">
      <t>リャク</t>
    </rPh>
    <rPh sb="2" eb="3">
      <t>メイ</t>
    </rPh>
    <phoneticPr fontId="3"/>
  </si>
  <si>
    <t>（２０文字）</t>
    <rPh sb="3" eb="5">
      <t>モジ</t>
    </rPh>
    <phoneticPr fontId="3"/>
  </si>
  <si>
    <t>※発送先名</t>
    <rPh sb="1" eb="4">
      <t>ハッソウサキ</t>
    </rPh>
    <rPh sb="4" eb="5">
      <t>メイ</t>
    </rPh>
    <phoneticPr fontId="3"/>
  </si>
  <si>
    <t>※郵便番号</t>
    <rPh sb="1" eb="5">
      <t>ユウビンバンゴウ</t>
    </rPh>
    <phoneticPr fontId="3"/>
  </si>
  <si>
    <t>印</t>
    <rPh sb="0" eb="1">
      <t>イン</t>
    </rPh>
    <phoneticPr fontId="3"/>
  </si>
  <si>
    <t>※発送先コード（５桁）</t>
    <rPh sb="1" eb="4">
      <t>ハッソウサキ</t>
    </rPh>
    <rPh sb="9" eb="10">
      <t>ケタ</t>
    </rPh>
    <phoneticPr fontId="3"/>
  </si>
  <si>
    <t>ＩＮＰＵＴ</t>
    <phoneticPr fontId="3"/>
  </si>
  <si>
    <t>納品書加工</t>
  </si>
  <si>
    <t>納品書価格印字</t>
  </si>
  <si>
    <t>納品書送付先 CD</t>
    <phoneticPr fontId="3"/>
  </si>
  <si>
    <t>支社得意先 CD</t>
    <phoneticPr fontId="3"/>
  </si>
  <si>
    <t>支社コード</t>
    <phoneticPr fontId="3"/>
  </si>
  <si>
    <t>ｾﾝﾀｰﾌｨ 区分</t>
    <phoneticPr fontId="3"/>
  </si>
  <si>
    <t>ＷＥＢ発注有効</t>
    <phoneticPr fontId="3"/>
  </si>
  <si>
    <t>ＷＥＢ使用禁止</t>
    <phoneticPr fontId="3"/>
  </si>
  <si>
    <t>発送禁止区分</t>
  </si>
  <si>
    <t>出荷依頼主区分</t>
    <phoneticPr fontId="3"/>
  </si>
  <si>
    <t>依頼主 CD</t>
    <phoneticPr fontId="3"/>
  </si>
  <si>
    <t>ｾﾝﾀｰ 納品先 CD</t>
    <phoneticPr fontId="3"/>
  </si>
  <si>
    <t>請求書集計区分</t>
    <phoneticPr fontId="3"/>
  </si>
  <si>
    <t>ギフト</t>
  </si>
  <si>
    <t>全国酒販協同組合連合会</t>
    <rPh sb="0" eb="2">
      <t>ゼンコク</t>
    </rPh>
    <rPh sb="2" eb="4">
      <t>シュハン</t>
    </rPh>
    <rPh sb="4" eb="8">
      <t>キョウドウクミアイ</t>
    </rPh>
    <rPh sb="8" eb="11">
      <t>レンゴウカイ</t>
    </rPh>
    <phoneticPr fontId="3"/>
  </si>
  <si>
    <t>／</t>
    <phoneticPr fontId="3"/>
  </si>
  <si>
    <t>※組合番号</t>
    <rPh sb="1" eb="3">
      <t>クミアイ</t>
    </rPh>
    <rPh sb="3" eb="5">
      <t>バンゴウ</t>
    </rPh>
    <phoneticPr fontId="3"/>
  </si>
  <si>
    <t>※組合名</t>
    <rPh sb="1" eb="3">
      <t>クミアイ</t>
    </rPh>
    <rPh sb="3" eb="4">
      <t>メイ</t>
    </rPh>
    <phoneticPr fontId="3"/>
  </si>
  <si>
    <t>※WEB注文の新規登録　要・不要</t>
    <rPh sb="4" eb="6">
      <t>チュウモン</t>
    </rPh>
    <rPh sb="7" eb="11">
      <t>シンキトウロク</t>
    </rPh>
    <rPh sb="12" eb="13">
      <t>ヨウ</t>
    </rPh>
    <rPh sb="14" eb="16">
      <t>フヨウ</t>
    </rPh>
    <phoneticPr fontId="3"/>
  </si>
  <si>
    <t>00⇒不要　01⇒必要</t>
    <phoneticPr fontId="3"/>
  </si>
  <si>
    <t>発送先社店コード</t>
    <rPh sb="0" eb="3">
      <t>ハッソウサキ</t>
    </rPh>
    <rPh sb="3" eb="4">
      <t>シャ</t>
    </rPh>
    <rPh sb="4" eb="5">
      <t>テン</t>
    </rPh>
    <phoneticPr fontId="3"/>
  </si>
  <si>
    <t>区分</t>
    <rPh sb="0" eb="2">
      <t>クブン</t>
    </rPh>
    <phoneticPr fontId="3"/>
  </si>
  <si>
    <t>新規</t>
    <rPh sb="0" eb="2">
      <t>シンキ</t>
    </rPh>
    <phoneticPr fontId="3"/>
  </si>
  <si>
    <t>修正</t>
    <rPh sb="0" eb="2">
      <t>シュウセイ</t>
    </rPh>
    <phoneticPr fontId="3"/>
  </si>
  <si>
    <t>新規の場合は※が付いている欄は必須項目です</t>
    <rPh sb="0" eb="2">
      <t>シンキ</t>
    </rPh>
    <rPh sb="3" eb="5">
      <t>バアイ</t>
    </rPh>
    <rPh sb="8" eb="9">
      <t>ツ</t>
    </rPh>
    <rPh sb="13" eb="14">
      <t>ラン</t>
    </rPh>
    <rPh sb="15" eb="17">
      <t>ヒッス</t>
    </rPh>
    <rPh sb="17" eb="19">
      <t>コウモク</t>
    </rPh>
    <phoneticPr fontId="3"/>
  </si>
  <si>
    <t>修正の場合は発送先コードと修正箇所を記入下さい</t>
    <rPh sb="0" eb="2">
      <t>シュウセイ</t>
    </rPh>
    <rPh sb="3" eb="5">
      <t>バアイ</t>
    </rPh>
    <rPh sb="6" eb="9">
      <t>ハッソウサキ</t>
    </rPh>
    <rPh sb="13" eb="15">
      <t>シュウセイ</t>
    </rPh>
    <rPh sb="15" eb="17">
      <t>カショ</t>
    </rPh>
    <rPh sb="18" eb="20">
      <t>キニュウ</t>
    </rPh>
    <rPh sb="20" eb="21">
      <t>クダ</t>
    </rPh>
    <phoneticPr fontId="3"/>
  </si>
  <si>
    <t>☐</t>
    <phoneticPr fontId="3"/>
  </si>
  <si>
    <t>－</t>
    <phoneticPr fontId="3"/>
  </si>
  <si>
    <t>⇓</t>
    <phoneticPr fontId="3"/>
  </si>
  <si>
    <t>枠内に必要事項を記入下さい。</t>
    <rPh sb="0" eb="2">
      <t>ワクナイ</t>
    </rPh>
    <rPh sb="3" eb="5">
      <t>ヒツヨウ</t>
    </rPh>
    <rPh sb="5" eb="7">
      <t>ジコウ</t>
    </rPh>
    <rPh sb="8" eb="10">
      <t>キニュウ</t>
    </rPh>
    <rPh sb="10" eb="11">
      <t>クダ</t>
    </rPh>
    <phoneticPr fontId="3"/>
  </si>
  <si>
    <t>青木</t>
    <rPh sb="0" eb="2">
      <t>アオキ</t>
    </rPh>
    <phoneticPr fontId="3"/>
  </si>
  <si>
    <t>別紙⑦</t>
    <rPh sb="0" eb="2">
      <t>ベッシ</t>
    </rPh>
    <phoneticPr fontId="3"/>
  </si>
  <si>
    <t>伊藤</t>
    <rPh sb="0" eb="2">
      <t>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</si>
</sst>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yyyy/m/d;@"/>
  </numFmts>
  <fonts count="4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Terminal"/>
      <family val="3"/>
      <charset val="255"/>
    </font>
    <font>
      <sz val="11"/>
      <name val="ＭＳ ゴシック"/>
      <family val="3"/>
      <charset val="128"/>
    </font>
    <font>
      <u/>
      <sz val="14"/>
      <color indexed="12"/>
      <name val="Terminal"/>
      <family val="3"/>
      <charset val="255"/>
    </font>
    <font>
      <b/>
      <sz val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4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4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4" fillId="0" borderId="0"/>
    <xf numFmtId="0" fontId="29" fillId="0" borderId="0"/>
    <xf numFmtId="0" fontId="36" fillId="0" borderId="0">
      <alignment vertical="center"/>
    </xf>
    <xf numFmtId="0" fontId="29" fillId="0" borderId="0"/>
    <xf numFmtId="0" fontId="28" fillId="4" borderId="0" applyNumberFormat="0" applyBorder="0" applyAlignment="0" applyProtection="0">
      <alignment vertical="center"/>
    </xf>
  </cellStyleXfs>
  <cellXfs count="137">
    <xf numFmtId="0" fontId="0" fillId="0" borderId="0" xfId="0"/>
    <xf numFmtId="0" fontId="7" fillId="0" borderId="0" xfId="0" applyFont="1"/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/>
    <xf numFmtId="0" fontId="7" fillId="0" borderId="12" xfId="0" applyFont="1" applyBorder="1" applyAlignment="1">
      <alignment vertical="center"/>
    </xf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8" fillId="0" borderId="0" xfId="0" applyFont="1"/>
    <xf numFmtId="176" fontId="8" fillId="0" borderId="0" xfId="0" applyNumberFormat="1" applyFont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/>
    <xf numFmtId="0" fontId="7" fillId="0" borderId="18" xfId="0" applyFont="1" applyBorder="1"/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7" fillId="0" borderId="12" xfId="0" applyFont="1" applyBorder="1" applyAlignment="1">
      <alignment horizontal="centerContinuous" vertical="center"/>
    </xf>
    <xf numFmtId="0" fontId="7" fillId="0" borderId="13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7" fillId="0" borderId="27" xfId="0" applyFont="1" applyBorder="1"/>
    <xf numFmtId="0" fontId="10" fillId="0" borderId="24" xfId="0" applyFont="1" applyBorder="1" applyAlignment="1">
      <alignment horizontal="centerContinuous" vertical="center"/>
    </xf>
    <xf numFmtId="0" fontId="7" fillId="0" borderId="25" xfId="0" applyFont="1" applyBorder="1" applyAlignment="1">
      <alignment horizontal="centerContinuous" vertical="center"/>
    </xf>
    <xf numFmtId="0" fontId="7" fillId="0" borderId="24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9" fillId="0" borderId="13" xfId="0" applyFont="1" applyBorder="1" applyAlignment="1">
      <alignment horizontal="center"/>
    </xf>
    <xf numFmtId="0" fontId="7" fillId="0" borderId="16" xfId="0" applyFont="1" applyBorder="1"/>
    <xf numFmtId="0" fontId="7" fillId="0" borderId="12" xfId="0" applyFont="1" applyBorder="1"/>
    <xf numFmtId="0" fontId="9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Continuous" vertical="center" wrapText="1" shrinkToFit="1"/>
    </xf>
    <xf numFmtId="0" fontId="7" fillId="0" borderId="13" xfId="0" applyFont="1" applyBorder="1" applyAlignment="1">
      <alignment horizontal="centerContinuous" wrapText="1" shrinkToFit="1"/>
    </xf>
    <xf numFmtId="0" fontId="7" fillId="0" borderId="11" xfId="0" applyFont="1" applyBorder="1" applyAlignment="1">
      <alignment horizontal="centerContinuous" wrapText="1" shrinkToFit="1"/>
    </xf>
    <xf numFmtId="0" fontId="7" fillId="0" borderId="2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0" xfId="0" applyFont="1" applyAlignment="1">
      <alignment vertical="center"/>
    </xf>
    <xf numFmtId="0" fontId="9" fillId="0" borderId="2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2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13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3" fillId="0" borderId="24" xfId="0" applyFont="1" applyBorder="1" applyAlignment="1">
      <alignment horizontal="left" vertical="center" wrapText="1" shrinkToFit="1"/>
    </xf>
    <xf numFmtId="0" fontId="13" fillId="0" borderId="0" xfId="0" applyFont="1" applyAlignment="1">
      <alignment vertical="center" wrapText="1" shrinkToFit="1"/>
    </xf>
    <xf numFmtId="49" fontId="14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9" fillId="0" borderId="17" xfId="0" applyFont="1" applyBorder="1" applyAlignment="1">
      <alignment horizontal="center"/>
    </xf>
    <xf numFmtId="0" fontId="37" fillId="0" borderId="0" xfId="0" applyFont="1"/>
    <xf numFmtId="0" fontId="10" fillId="0" borderId="0" xfId="0" applyFont="1"/>
    <xf numFmtId="0" fontId="32" fillId="0" borderId="0" xfId="0" applyFont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6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Continuous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24" borderId="13" xfId="0" applyFont="1" applyFill="1" applyBorder="1" applyAlignment="1">
      <alignment horizontal="centerContinuous" vertical="center"/>
    </xf>
    <xf numFmtId="0" fontId="10" fillId="24" borderId="11" xfId="0" applyFont="1" applyFill="1" applyBorder="1" applyAlignment="1">
      <alignment horizontal="centerContinuous" vertical="center"/>
    </xf>
    <xf numFmtId="0" fontId="0" fillId="0" borderId="2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49" fontId="0" fillId="26" borderId="0" xfId="0" applyNumberFormat="1" applyFill="1"/>
    <xf numFmtId="0" fontId="7" fillId="26" borderId="0" xfId="0" applyFont="1" applyFill="1"/>
    <xf numFmtId="0" fontId="0" fillId="26" borderId="0" xfId="0" applyFill="1"/>
    <xf numFmtId="49" fontId="7" fillId="26" borderId="0" xfId="0" applyNumberFormat="1" applyFont="1" applyFill="1"/>
    <xf numFmtId="0" fontId="35" fillId="0" borderId="0" xfId="0" applyFont="1" applyAlignment="1">
      <alignment horizontal="center"/>
    </xf>
    <xf numFmtId="0" fontId="34" fillId="0" borderId="35" xfId="0" applyFont="1" applyBorder="1"/>
    <xf numFmtId="0" fontId="7" fillId="0" borderId="36" xfId="0" applyFont="1" applyBorder="1"/>
    <xf numFmtId="0" fontId="7" fillId="0" borderId="37" xfId="0" applyFont="1" applyBorder="1"/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33" fillId="0" borderId="11" xfId="0" applyFont="1" applyBorder="1" applyAlignment="1">
      <alignment horizontal="left" vertical="center"/>
    </xf>
    <xf numFmtId="0" fontId="0" fillId="25" borderId="12" xfId="0" applyFill="1" applyBorder="1" applyAlignment="1">
      <alignment horizontal="center" vertical="center" shrinkToFit="1"/>
    </xf>
    <xf numFmtId="0" fontId="7" fillId="25" borderId="13" xfId="0" applyFont="1" applyFill="1" applyBorder="1" applyAlignment="1">
      <alignment horizontal="center" vertical="center" shrinkToFit="1"/>
    </xf>
    <xf numFmtId="0" fontId="7" fillId="25" borderId="11" xfId="0" applyFont="1" applyFill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7" fontId="15" fillId="0" borderId="10" xfId="0" applyNumberFormat="1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56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</cellXfs>
  <cellStyles count="49">
    <cellStyle name="0,0_x000d__x000a_NA_x000d__x000a_" xfId="1" xr:uid="{7EE9ED56-941B-4D2F-914D-F3DA300DCA2C}"/>
    <cellStyle name="20% - アクセント 1 2" xfId="2" xr:uid="{94567F03-AB71-47D8-BF40-BB08BE9A5D59}"/>
    <cellStyle name="20% - アクセント 2 2" xfId="3" xr:uid="{D6803149-5D65-4283-9BD2-BC6EEAA97F17}"/>
    <cellStyle name="20% - アクセント 3 2" xfId="4" xr:uid="{8CB2C5BE-5D29-4481-9266-69DF7A98EEB2}"/>
    <cellStyle name="20% - アクセント 4 2" xfId="5" xr:uid="{E291A3BA-CFD2-4CBE-9AAC-A6127B60133C}"/>
    <cellStyle name="20% - アクセント 5 2" xfId="6" xr:uid="{46B6DA2F-9EB3-4619-BBE4-7E51A3637C8C}"/>
    <cellStyle name="20% - アクセント 6 2" xfId="7" xr:uid="{43F4EFED-399B-4E4F-AF15-F7C3603806CB}"/>
    <cellStyle name="40% - アクセント 1 2" xfId="8" xr:uid="{EA51D80E-C1BF-4978-9374-FE0645DFDBF3}"/>
    <cellStyle name="40% - アクセント 2 2" xfId="9" xr:uid="{8A9648B6-0C19-4EC5-B858-13839FB18AA1}"/>
    <cellStyle name="40% - アクセント 3 2" xfId="10" xr:uid="{F0A5F33E-4E74-483E-8878-9D7086C50717}"/>
    <cellStyle name="40% - アクセント 4 2" xfId="11" xr:uid="{7A1D3C3F-45D6-4D17-9C4B-67FCB994AD9F}"/>
    <cellStyle name="40% - アクセント 5 2" xfId="12" xr:uid="{489B3F5F-2B20-43EF-8F1D-33EEFF63C44B}"/>
    <cellStyle name="40% - アクセント 6 2" xfId="13" xr:uid="{AF025B0A-5DB6-4928-8FCF-9A478262B34C}"/>
    <cellStyle name="60% - アクセント 1 2" xfId="14" xr:uid="{D9B109A8-7AA9-42F7-8C59-081EE5335E05}"/>
    <cellStyle name="60% - アクセント 2 2" xfId="15" xr:uid="{F5AD3D14-B56E-456E-981C-C872803AC366}"/>
    <cellStyle name="60% - アクセント 3 2" xfId="16" xr:uid="{D6CA28A1-C8D2-4656-A20C-32889C161225}"/>
    <cellStyle name="60% - アクセント 4 2" xfId="17" xr:uid="{1A4B5302-44ED-4909-9BA6-DFB54A6AD2F0}"/>
    <cellStyle name="60% - アクセント 5 2" xfId="18" xr:uid="{3B20BB14-8943-44CE-8315-61BEF02E95FB}"/>
    <cellStyle name="60% - アクセント 6 2" xfId="19" xr:uid="{50BB89B8-28E2-4EAD-97CB-4F521FB2AD9E}"/>
    <cellStyle name="アクセント 1 2" xfId="20" xr:uid="{97F6A02B-E5CA-4A33-A575-D7B9633C5443}"/>
    <cellStyle name="アクセント 2 2" xfId="21" xr:uid="{DEF19808-ACB8-4E7A-98DD-A7E11351C5D5}"/>
    <cellStyle name="アクセント 3 2" xfId="22" xr:uid="{44592412-D6E9-4420-B808-6EB4BEA8B5B3}"/>
    <cellStyle name="アクセント 4 2" xfId="23" xr:uid="{011EC885-96D4-45D1-B0C3-9143D3E38B91}"/>
    <cellStyle name="アクセント 5 2" xfId="24" xr:uid="{9D6C4459-E3F6-44A2-BB12-4D05557CABCB}"/>
    <cellStyle name="アクセント 6 2" xfId="25" xr:uid="{AAFC9027-0A16-4FEA-BB32-F51579070E63}"/>
    <cellStyle name="タイトル 2" xfId="26" xr:uid="{4593B2D3-41A4-4A8A-BB26-21AC028E6618}"/>
    <cellStyle name="チェック セル 2" xfId="27" xr:uid="{E0CE1460-B7CC-414C-ACE6-3727BFBD2C07}"/>
    <cellStyle name="どちらでもない 2" xfId="28" xr:uid="{0E8B8BA7-182E-467E-96D7-58E2C20BBD6E}"/>
    <cellStyle name="パーセント 2" xfId="29" xr:uid="{0B5399D3-54C5-4E35-BF41-CED2AC8AD828}"/>
    <cellStyle name="ハイパーリンク 2" xfId="30" xr:uid="{ABBDA73E-AAF9-41CD-BE7B-002142B77706}"/>
    <cellStyle name="メモ 2" xfId="31" xr:uid="{C0C3DC12-EE58-4840-9996-7663F0EC1953}"/>
    <cellStyle name="リンク セル 2" xfId="32" xr:uid="{D2B5756E-FF8F-430E-88C4-3346310F1F02}"/>
    <cellStyle name="悪い 2" xfId="33" xr:uid="{D1BEDCE1-52E0-439B-A8A2-E9C3262F9B5B}"/>
    <cellStyle name="計算 2" xfId="34" xr:uid="{445EF6AC-370F-436F-BB13-D336D479E255}"/>
    <cellStyle name="警告文 2" xfId="35" xr:uid="{A32EB508-790C-4ACD-98D5-59EC13761C93}"/>
    <cellStyle name="見出し 1 2" xfId="36" xr:uid="{12817719-65D9-4567-8A35-7DE4B37B3F1C}"/>
    <cellStyle name="見出し 2 2" xfId="37" xr:uid="{3D9610DC-702A-4DCE-A366-DF85A54A8999}"/>
    <cellStyle name="見出し 3 2" xfId="38" xr:uid="{A94FCCB8-BEE8-400A-8A0D-78C07C0551AE}"/>
    <cellStyle name="見出し 4 2" xfId="39" xr:uid="{B2D0D91E-ED39-4A33-B192-E5BA6EB8C800}"/>
    <cellStyle name="集計 2" xfId="40" xr:uid="{87026FD1-BFA3-4D26-905D-368F425C0C5C}"/>
    <cellStyle name="出力 2" xfId="41" xr:uid="{2F52BEAC-8BD6-4C69-98EB-9454F121E5E1}"/>
    <cellStyle name="説明文 2" xfId="42" xr:uid="{8EE3A9C5-998A-42F5-82F7-5F5202BC95CF}"/>
    <cellStyle name="入力 2" xfId="43" xr:uid="{DD0861B3-BFAC-434F-9327-063CDAD7EBD7}"/>
    <cellStyle name="標準" xfId="0" builtinId="0"/>
    <cellStyle name="標準 2" xfId="44" xr:uid="{E103EBB4-8CF2-4EFD-AFAF-D2811BABFF03}"/>
    <cellStyle name="標準 2 2" xfId="45" xr:uid="{F97D7853-6649-4487-ABCF-D6B037AC3D04}"/>
    <cellStyle name="標準 3" xfId="46" xr:uid="{20747ABE-06D1-4957-B387-B500BC2BCFA4}"/>
    <cellStyle name="標準 4" xfId="47" xr:uid="{F78B64E9-E594-4029-8755-D0FA7088E2E5}"/>
    <cellStyle name="良い 2" xfId="48" xr:uid="{523A0BEB-566E-4EB2-85FC-9040A0B713C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19050</xdr:colOff>
      <xdr:row>19</xdr:row>
      <xdr:rowOff>28575</xdr:rowOff>
    </xdr:from>
    <xdr:to>
      <xdr:col>31</xdr:col>
      <xdr:colOff>123825</xdr:colOff>
      <xdr:row>25</xdr:row>
      <xdr:rowOff>76200</xdr:rowOff>
    </xdr:to>
    <xdr:sp macro="" textlink="">
      <xdr:nvSpPr>
        <xdr:cNvPr id="145523" name="AutoShape 6">
          <a:extLst>
            <a:ext uri="{FF2B5EF4-FFF2-40B4-BE49-F238E27FC236}">
              <a16:creationId xmlns:a16="http://schemas.microsoft.com/office/drawing/2014/main" id="{063C99AC-6A8C-5D61-9EEC-5E2E74C94B20}"/>
            </a:ext>
          </a:extLst>
        </xdr:cNvPr>
        <xdr:cNvSpPr>
          <a:spLocks noChangeArrowheads="1"/>
        </xdr:cNvSpPr>
      </xdr:nvSpPr>
      <xdr:spPr bwMode="auto">
        <a:xfrm>
          <a:off x="6134100" y="4143375"/>
          <a:ext cx="1771650" cy="1190625"/>
        </a:xfrm>
        <a:prstGeom prst="leftArrowCallout">
          <a:avLst>
            <a:gd name="adj1" fmla="val 25454"/>
            <a:gd name="adj2" fmla="val 25000"/>
            <a:gd name="adj3" fmla="val 5360"/>
            <a:gd name="adj4" fmla="val 7897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66675</xdr:colOff>
      <xdr:row>28</xdr:row>
      <xdr:rowOff>76200</xdr:rowOff>
    </xdr:from>
    <xdr:to>
      <xdr:col>26</xdr:col>
      <xdr:colOff>171450</xdr:colOff>
      <xdr:row>30</xdr:row>
      <xdr:rowOff>66675</xdr:rowOff>
    </xdr:to>
    <xdr:sp macro="" textlink="">
      <xdr:nvSpPr>
        <xdr:cNvPr id="145524" name="AutoShape 7">
          <a:extLst>
            <a:ext uri="{FF2B5EF4-FFF2-40B4-BE49-F238E27FC236}">
              <a16:creationId xmlns:a16="http://schemas.microsoft.com/office/drawing/2014/main" id="{7BA2B118-2626-1294-3C4D-7F00AB2DE172}"/>
            </a:ext>
          </a:extLst>
        </xdr:cNvPr>
        <xdr:cNvSpPr>
          <a:spLocks noChangeArrowheads="1"/>
        </xdr:cNvSpPr>
      </xdr:nvSpPr>
      <xdr:spPr bwMode="auto">
        <a:xfrm>
          <a:off x="4991100" y="5838825"/>
          <a:ext cx="1771650" cy="438150"/>
        </a:xfrm>
        <a:prstGeom prst="leftArrowCallout">
          <a:avLst>
            <a:gd name="adj1" fmla="val 30769"/>
            <a:gd name="adj2" fmla="val 38889"/>
            <a:gd name="adj3" fmla="val 11288"/>
            <a:gd name="adj4" fmla="val 89745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73269</xdr:colOff>
      <xdr:row>46</xdr:row>
      <xdr:rowOff>94030</xdr:rowOff>
    </xdr:from>
    <xdr:to>
      <xdr:col>28</xdr:col>
      <xdr:colOff>171477</xdr:colOff>
      <xdr:row>48</xdr:row>
      <xdr:rowOff>27773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833781F6-C578-1EA0-A192-9EF04D88862A}"/>
            </a:ext>
          </a:extLst>
        </xdr:cNvPr>
        <xdr:cNvSpPr>
          <a:spLocks noChangeArrowheads="1"/>
        </xdr:cNvSpPr>
      </xdr:nvSpPr>
      <xdr:spPr bwMode="auto">
        <a:xfrm>
          <a:off x="3092694" y="9599980"/>
          <a:ext cx="4146333" cy="409993"/>
        </a:xfrm>
        <a:prstGeom prst="leftArrowCallout">
          <a:avLst>
            <a:gd name="adj1" fmla="val 35647"/>
            <a:gd name="adj2" fmla="val 43767"/>
            <a:gd name="adj3" fmla="val 40992"/>
            <a:gd name="adj4" fmla="val 89745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ja-JP" altLang="en-US" sz="700"/>
            <a:t>納品書加工が</a:t>
          </a:r>
          <a:r>
            <a:rPr lang="en-US" altLang="ja-JP" sz="700"/>
            <a:t>14</a:t>
          </a:r>
          <a:r>
            <a:rPr lang="ja-JP" altLang="en-US" sz="700"/>
            <a:t>の場合は納品書価格印字に</a:t>
          </a:r>
          <a:r>
            <a:rPr lang="en-US" altLang="ja-JP" sz="700"/>
            <a:t>1</a:t>
          </a:r>
          <a:r>
            <a:rPr lang="ja-JP" altLang="en-US" sz="700"/>
            <a:t>を自動セットします。　　　　　　　　　　　　　　　　　　　　　　　　　　　　　　　　　　</a:t>
          </a:r>
          <a:r>
            <a:rPr lang="en-US" altLang="ja-JP" sz="700">
              <a:solidFill>
                <a:srgbClr val="FF0000"/>
              </a:solidFill>
            </a:rPr>
            <a:t>※</a:t>
          </a:r>
          <a:r>
            <a:rPr lang="ja-JP" altLang="en-US" sz="700">
              <a:solidFill>
                <a:srgbClr val="FF0000"/>
              </a:solidFill>
            </a:rPr>
            <a:t>納品書加工とは、出荷倉庫・ドウシシャロジへ納品書加工指示の事を指す。</a:t>
          </a:r>
        </a:p>
      </xdr:txBody>
    </xdr:sp>
    <xdr:clientData/>
  </xdr:twoCellAnchor>
  <xdr:twoCellAnchor>
    <xdr:from>
      <xdr:col>10</xdr:col>
      <xdr:colOff>68140</xdr:colOff>
      <xdr:row>44</xdr:row>
      <xdr:rowOff>114301</xdr:rowOff>
    </xdr:from>
    <xdr:to>
      <xdr:col>18</xdr:col>
      <xdr:colOff>219075</xdr:colOff>
      <xdr:row>46</xdr:row>
      <xdr:rowOff>26591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9E6E518A-FE93-6B3A-FBB4-3C3F2E6A43D1}"/>
            </a:ext>
          </a:extLst>
        </xdr:cNvPr>
        <xdr:cNvSpPr>
          <a:spLocks noChangeArrowheads="1"/>
        </xdr:cNvSpPr>
      </xdr:nvSpPr>
      <xdr:spPr bwMode="auto">
        <a:xfrm>
          <a:off x="2849440" y="9134476"/>
          <a:ext cx="2055935" cy="398065"/>
        </a:xfrm>
        <a:prstGeom prst="leftArrowCallout">
          <a:avLst>
            <a:gd name="adj1" fmla="val 30769"/>
            <a:gd name="adj2" fmla="val 38889"/>
            <a:gd name="adj3" fmla="val 36114"/>
            <a:gd name="adj4" fmla="val 89745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ja-JP" altLang="en-US" sz="700"/>
            <a:t>出荷依頼主情報は出荷時の送り状に反映します。</a:t>
          </a:r>
          <a:r>
            <a:rPr lang="en-US" altLang="ja-JP" sz="700">
              <a:solidFill>
                <a:srgbClr val="FF0000"/>
              </a:solidFill>
            </a:rPr>
            <a:t>0</a:t>
          </a:r>
          <a:r>
            <a:rPr lang="ja-JP" altLang="en-US" sz="700">
              <a:solidFill>
                <a:srgbClr val="FF0000"/>
              </a:solidFill>
            </a:rPr>
            <a:t>⇒ﾄﾞｳｼｼｬ　</a:t>
          </a:r>
          <a:r>
            <a:rPr lang="en-US" altLang="ja-JP" sz="700">
              <a:solidFill>
                <a:srgbClr val="FF0000"/>
              </a:solidFill>
            </a:rPr>
            <a:t>1</a:t>
          </a:r>
          <a:r>
            <a:rPr lang="ja-JP" altLang="en-US" sz="700">
              <a:solidFill>
                <a:srgbClr val="FF0000"/>
              </a:solidFill>
            </a:rPr>
            <a:t>⇒出荷主ＣＤ</a:t>
          </a:r>
        </a:p>
      </xdr:txBody>
    </xdr:sp>
    <xdr:clientData/>
  </xdr:twoCellAnchor>
  <xdr:twoCellAnchor>
    <xdr:from>
      <xdr:col>11</xdr:col>
      <xdr:colOff>85970</xdr:colOff>
      <xdr:row>48</xdr:row>
      <xdr:rowOff>114299</xdr:rowOff>
    </xdr:from>
    <xdr:to>
      <xdr:col>28</xdr:col>
      <xdr:colOff>238124</xdr:colOff>
      <xdr:row>50</xdr:row>
      <xdr:rowOff>66674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80FD2126-9F71-5F1C-0A73-7033BC993ADA}"/>
            </a:ext>
          </a:extLst>
        </xdr:cNvPr>
        <xdr:cNvSpPr>
          <a:spLocks noChangeArrowheads="1"/>
        </xdr:cNvSpPr>
      </xdr:nvSpPr>
      <xdr:spPr bwMode="auto">
        <a:xfrm>
          <a:off x="3105395" y="10096499"/>
          <a:ext cx="4200279" cy="428625"/>
        </a:xfrm>
        <a:prstGeom prst="leftArrowCallout">
          <a:avLst>
            <a:gd name="adj1" fmla="val 30769"/>
            <a:gd name="adj2" fmla="val 38889"/>
            <a:gd name="adj3" fmla="val 36114"/>
            <a:gd name="adj4" fmla="val 89745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ja-JP" altLang="en-US" sz="700"/>
            <a:t>納品時に納品書ＯＲ商品明細書を商品に添付するか？　　　　　　　　　　　　　　　　　　　　　　　　　　　　　</a:t>
          </a:r>
          <a:r>
            <a:rPr lang="en-US" altLang="ja-JP" sz="700">
              <a:solidFill>
                <a:srgbClr val="FF0000"/>
              </a:solidFill>
            </a:rPr>
            <a:t>0⇒</a:t>
          </a:r>
          <a:r>
            <a:rPr lang="ja-JP" altLang="en-US" sz="700">
              <a:solidFill>
                <a:srgbClr val="FF0000"/>
              </a:solidFill>
            </a:rPr>
            <a:t>有（倉庫から発行</a:t>
          </a:r>
          <a:r>
            <a:rPr lang="en-US" altLang="ja-JP" sz="700">
              <a:solidFill>
                <a:srgbClr val="FF0000"/>
              </a:solidFill>
            </a:rPr>
            <a:t>/</a:t>
          </a:r>
          <a:r>
            <a:rPr lang="ja-JP" altLang="en-US" sz="700">
              <a:solidFill>
                <a:srgbClr val="FF0000"/>
              </a:solidFill>
            </a:rPr>
            <a:t>商品</a:t>
          </a:r>
          <a:r>
            <a:rPr lang="en-US" altLang="ja-JP" sz="700">
              <a:solidFill>
                <a:srgbClr val="FF0000"/>
              </a:solidFill>
            </a:rPr>
            <a:t>+</a:t>
          </a:r>
          <a:r>
            <a:rPr lang="ja-JP" altLang="en-US" sz="700">
              <a:solidFill>
                <a:srgbClr val="FF0000"/>
              </a:solidFill>
            </a:rPr>
            <a:t>伝票）　</a:t>
          </a:r>
          <a:r>
            <a:rPr lang="en-US" altLang="ja-JP" sz="700">
              <a:solidFill>
                <a:srgbClr val="FF0000"/>
              </a:solidFill>
            </a:rPr>
            <a:t>1</a:t>
          </a:r>
          <a:r>
            <a:rPr lang="ja-JP" altLang="en-US" sz="700">
              <a:solidFill>
                <a:srgbClr val="FF0000"/>
              </a:solidFill>
            </a:rPr>
            <a:t>⇒無ＳＡ（泉南から郵送</a:t>
          </a:r>
          <a:r>
            <a:rPr lang="en-US" altLang="ja-JP" sz="700">
              <a:solidFill>
                <a:srgbClr val="FF0000"/>
              </a:solidFill>
            </a:rPr>
            <a:t>/</a:t>
          </a:r>
          <a:r>
            <a:rPr lang="ja-JP" altLang="en-US" sz="700">
              <a:solidFill>
                <a:srgbClr val="FF0000"/>
              </a:solidFill>
            </a:rPr>
            <a:t>商品</a:t>
          </a:r>
          <a:r>
            <a:rPr lang="en-US" altLang="ja-JP" sz="700">
              <a:solidFill>
                <a:srgbClr val="FF0000"/>
              </a:solidFill>
            </a:rPr>
            <a:t>+</a:t>
          </a:r>
          <a:r>
            <a:rPr lang="ja-JP" altLang="en-US" sz="700">
              <a:solidFill>
                <a:srgbClr val="FF0000"/>
              </a:solidFill>
            </a:rPr>
            <a:t>商品明細書のみ）　</a:t>
          </a:r>
        </a:p>
      </xdr:txBody>
    </xdr:sp>
    <xdr:clientData/>
  </xdr:twoCellAnchor>
  <xdr:twoCellAnchor>
    <xdr:from>
      <xdr:col>0</xdr:col>
      <xdr:colOff>409575</xdr:colOff>
      <xdr:row>4</xdr:row>
      <xdr:rowOff>28574</xdr:rowOff>
    </xdr:from>
    <xdr:to>
      <xdr:col>1</xdr:col>
      <xdr:colOff>352425</xdr:colOff>
      <xdr:row>5</xdr:row>
      <xdr:rowOff>57149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7F53DA3E-373C-7943-E808-8FBDF391134B}"/>
            </a:ext>
          </a:extLst>
        </xdr:cNvPr>
        <xdr:cNvSpPr/>
      </xdr:nvSpPr>
      <xdr:spPr>
        <a:xfrm>
          <a:off x="409575" y="371474"/>
          <a:ext cx="419100" cy="31432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76F6C-BF9F-4686-8698-200D370F0848}">
  <sheetPr>
    <pageSetUpPr fitToPage="1"/>
  </sheetPr>
  <dimension ref="A1:AJ62"/>
  <sheetViews>
    <sheetView tabSelected="1" zoomScaleNormal="100" workbookViewId="0">
      <selection activeCell="W10" sqref="W10:AA12"/>
    </sheetView>
  </sheetViews>
  <sheetFormatPr defaultRowHeight="13.5" x14ac:dyDescent="0.15"/>
  <cols>
    <col min="1" max="1" width="6.25" style="1" customWidth="1"/>
    <col min="2" max="2" width="5.25" style="1" customWidth="1"/>
    <col min="3" max="33" width="3.125" style="1" customWidth="1"/>
    <col min="34" max="35" width="9" style="1"/>
    <col min="36" max="36" width="11.25" style="1" customWidth="1"/>
    <col min="37" max="16384" width="9" style="1"/>
  </cols>
  <sheetData>
    <row r="1" spans="1:36" ht="17.25" x14ac:dyDescent="0.2">
      <c r="A1" s="103" t="s">
        <v>66</v>
      </c>
      <c r="B1" s="104"/>
    </row>
    <row r="3" spans="1:36" x14ac:dyDescent="0.15">
      <c r="B3" s="66"/>
    </row>
    <row r="4" spans="1:36" ht="13.5" customHeight="1" x14ac:dyDescent="0.15">
      <c r="A4" s="112" t="s">
        <v>56</v>
      </c>
      <c r="B4" s="112"/>
      <c r="C4" s="39"/>
      <c r="D4" s="2" t="s">
        <v>3</v>
      </c>
      <c r="E4" s="2"/>
      <c r="F4" s="2"/>
      <c r="G4" s="2"/>
      <c r="H4" s="39"/>
      <c r="I4" s="4" t="s">
        <v>2</v>
      </c>
      <c r="J4" s="73"/>
      <c r="K4" s="74"/>
      <c r="L4" s="113" t="s">
        <v>48</v>
      </c>
      <c r="M4" s="114"/>
      <c r="N4" s="114"/>
      <c r="O4" s="115"/>
      <c r="P4" s="39"/>
      <c r="Q4" s="39"/>
      <c r="R4" s="4" t="s">
        <v>1</v>
      </c>
      <c r="S4" s="73"/>
      <c r="T4" s="73"/>
      <c r="U4" s="73"/>
      <c r="V4" s="73"/>
      <c r="W4" s="73"/>
      <c r="X4" s="73"/>
      <c r="Y4" s="73"/>
      <c r="Z4" s="74"/>
      <c r="AA4" s="39"/>
      <c r="AB4" s="72" t="s">
        <v>0</v>
      </c>
      <c r="AC4" s="75"/>
      <c r="AD4" s="76"/>
      <c r="AE4" s="72"/>
      <c r="AF4" s="76"/>
    </row>
    <row r="5" spans="1:36" ht="23.1" customHeight="1" x14ac:dyDescent="0.15">
      <c r="A5" s="105" t="s">
        <v>57</v>
      </c>
      <c r="B5" s="106" t="s">
        <v>61</v>
      </c>
      <c r="C5" s="39"/>
      <c r="D5" s="116"/>
      <c r="E5" s="116"/>
      <c r="F5" s="116"/>
      <c r="G5" s="116"/>
      <c r="H5" s="9"/>
      <c r="I5" s="4" t="s">
        <v>10</v>
      </c>
      <c r="J5" s="73"/>
      <c r="K5" s="74"/>
      <c r="L5" s="134">
        <v>4101</v>
      </c>
      <c r="M5" s="135"/>
      <c r="N5" s="135"/>
      <c r="O5" s="136"/>
      <c r="P5" s="39"/>
      <c r="Q5" s="39"/>
      <c r="R5" s="131" t="s">
        <v>65</v>
      </c>
      <c r="S5" s="132"/>
      <c r="T5" s="132"/>
      <c r="U5" s="132"/>
      <c r="V5" s="132"/>
      <c r="W5" s="132"/>
      <c r="X5" s="132"/>
      <c r="Y5" s="132"/>
      <c r="Z5" s="133"/>
      <c r="AA5" s="39"/>
      <c r="AB5" s="10" t="s">
        <v>9</v>
      </c>
      <c r="AC5" s="77"/>
      <c r="AD5" s="78"/>
      <c r="AE5" s="79" t="s">
        <v>32</v>
      </c>
      <c r="AF5" s="80"/>
    </row>
    <row r="6" spans="1:36" ht="11.25" customHeight="1" x14ac:dyDescent="0.15">
      <c r="A6" s="105"/>
      <c r="B6" s="106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</row>
    <row r="7" spans="1:36" ht="23.1" customHeight="1" thickBot="1" x14ac:dyDescent="0.2">
      <c r="A7" s="105" t="s">
        <v>58</v>
      </c>
      <c r="B7" s="106" t="s">
        <v>61</v>
      </c>
      <c r="C7" s="39"/>
      <c r="D7" s="4" t="s">
        <v>8</v>
      </c>
      <c r="E7" s="73"/>
      <c r="F7" s="73"/>
      <c r="G7" s="73"/>
      <c r="H7" s="73"/>
      <c r="I7" s="73"/>
      <c r="J7" s="74"/>
      <c r="K7" s="81">
        <v>2</v>
      </c>
      <c r="L7" s="81">
        <v>6</v>
      </c>
      <c r="M7" s="81">
        <v>0</v>
      </c>
      <c r="N7" s="81">
        <v>8</v>
      </c>
      <c r="O7" s="82">
        <v>6</v>
      </c>
      <c r="P7" s="39"/>
      <c r="Q7" s="39"/>
      <c r="R7" s="4" t="s">
        <v>7</v>
      </c>
      <c r="S7" s="73"/>
      <c r="T7" s="73"/>
      <c r="U7" s="73"/>
      <c r="V7" s="74"/>
      <c r="W7" s="107" t="s">
        <v>49</v>
      </c>
      <c r="X7" s="108"/>
      <c r="Y7" s="108"/>
      <c r="Z7" s="108"/>
      <c r="AA7" s="108"/>
      <c r="AB7" s="108"/>
      <c r="AC7" s="108"/>
      <c r="AD7" s="108"/>
      <c r="AE7" s="108"/>
      <c r="AF7" s="109"/>
      <c r="AH7"/>
    </row>
    <row r="8" spans="1:36" ht="15" customHeight="1" thickBot="1" x14ac:dyDescent="0.2">
      <c r="A8" s="105"/>
      <c r="B8" s="106"/>
      <c r="C8" s="39"/>
      <c r="D8" s="110" t="s">
        <v>59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7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H8" s="100" t="s">
        <v>64</v>
      </c>
      <c r="AI8" s="101"/>
      <c r="AJ8" s="102"/>
    </row>
    <row r="9" spans="1:36" ht="19.5" thickBot="1" x14ac:dyDescent="0.25">
      <c r="A9" s="39"/>
      <c r="B9" s="83"/>
      <c r="C9" s="39"/>
      <c r="D9" s="110" t="s">
        <v>60</v>
      </c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1"/>
      <c r="R9" s="15" t="s">
        <v>6</v>
      </c>
      <c r="S9" s="16"/>
      <c r="T9" s="16"/>
      <c r="U9" s="16"/>
      <c r="V9" s="17"/>
      <c r="W9" s="84" t="s">
        <v>5</v>
      </c>
      <c r="X9" s="84"/>
      <c r="Y9" s="84"/>
      <c r="Z9" s="84"/>
      <c r="AA9" s="85"/>
      <c r="AB9" s="39"/>
      <c r="AC9" s="15" t="s">
        <v>34</v>
      </c>
      <c r="AD9" s="16"/>
      <c r="AE9" s="16"/>
      <c r="AF9" s="17"/>
      <c r="AH9" s="99" t="s">
        <v>63</v>
      </c>
    </row>
    <row r="10" spans="1:36" ht="8.25" customHeight="1" thickTop="1" x14ac:dyDescent="0.2">
      <c r="B10" s="8"/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20"/>
      <c r="R10" s="21"/>
      <c r="V10" s="22"/>
      <c r="W10" s="117" t="s">
        <v>67</v>
      </c>
      <c r="X10" s="118"/>
      <c r="Y10" s="118"/>
      <c r="Z10" s="118"/>
      <c r="AA10" s="119"/>
      <c r="AC10" s="21"/>
      <c r="AF10" s="22"/>
    </row>
    <row r="11" spans="1:36" ht="23.1" customHeight="1" x14ac:dyDescent="0.2">
      <c r="B11" s="8"/>
      <c r="C11" s="23"/>
      <c r="D11" s="126" t="s">
        <v>33</v>
      </c>
      <c r="E11" s="114"/>
      <c r="F11" s="114"/>
      <c r="G11" s="114"/>
      <c r="H11" s="114"/>
      <c r="I11" s="114"/>
      <c r="J11" s="115"/>
      <c r="K11" s="86" t="str">
        <f>MID($AH$11,1,1)</f>
        <v/>
      </c>
      <c r="L11" s="87" t="str">
        <f>MID($AH$11,2,1)</f>
        <v/>
      </c>
      <c r="M11" s="87" t="str">
        <f>MID($AH$11,3,1)</f>
        <v/>
      </c>
      <c r="N11" s="87" t="str">
        <f>MID($AH$11,4,1)</f>
        <v/>
      </c>
      <c r="O11" s="88" t="str">
        <f>MID($AH$11,5,1)</f>
        <v/>
      </c>
      <c r="P11" s="24"/>
      <c r="R11" s="25"/>
      <c r="S11" s="127" t="s">
        <v>50</v>
      </c>
      <c r="T11" s="128"/>
      <c r="U11" s="128"/>
      <c r="V11" s="26"/>
      <c r="W11" s="120"/>
      <c r="X11" s="121"/>
      <c r="Y11" s="121"/>
      <c r="Z11" s="121"/>
      <c r="AA11" s="122"/>
      <c r="AC11" s="27" t="s">
        <v>32</v>
      </c>
      <c r="AD11" s="28"/>
      <c r="AE11" s="28"/>
      <c r="AF11" s="26"/>
      <c r="AH11" s="95"/>
    </row>
    <row r="12" spans="1:36" ht="18" customHeight="1" x14ac:dyDescent="0.2">
      <c r="C12" s="23"/>
      <c r="K12" s="29"/>
      <c r="L12" s="29"/>
      <c r="M12" s="29"/>
      <c r="N12" s="29"/>
      <c r="O12" s="5"/>
      <c r="P12" s="24"/>
      <c r="R12" s="30"/>
      <c r="S12" s="11"/>
      <c r="T12" s="11"/>
      <c r="U12" s="11"/>
      <c r="V12" s="12"/>
      <c r="W12" s="123"/>
      <c r="X12" s="124"/>
      <c r="Y12" s="124"/>
      <c r="Z12" s="124"/>
      <c r="AA12" s="125"/>
      <c r="AC12" s="30"/>
      <c r="AD12" s="11"/>
      <c r="AE12" s="11"/>
      <c r="AF12" s="12"/>
    </row>
    <row r="13" spans="1:36" ht="23.1" customHeight="1" thickBot="1" x14ac:dyDescent="0.2">
      <c r="C13" s="23"/>
      <c r="D13" s="4" t="s">
        <v>31</v>
      </c>
      <c r="E13" s="5"/>
      <c r="F13" s="5"/>
      <c r="G13" s="3"/>
      <c r="H13" s="86" t="str">
        <f>MID(AH13,1,1)</f>
        <v/>
      </c>
      <c r="I13" s="87" t="str">
        <f>MID(AH13,2,1)</f>
        <v/>
      </c>
      <c r="J13" s="88" t="str">
        <f>MID(AH13,3,1)</f>
        <v/>
      </c>
      <c r="K13" s="89" t="s">
        <v>62</v>
      </c>
      <c r="L13" s="86" t="str">
        <f>MID(AH13,4,1)</f>
        <v/>
      </c>
      <c r="M13" s="87" t="str">
        <f>MID(AH13,5,1)</f>
        <v/>
      </c>
      <c r="N13" s="87" t="str">
        <f>MID(AH13,6,1)</f>
        <v/>
      </c>
      <c r="O13" s="88" t="str">
        <f>MID(AH13,7,1)</f>
        <v/>
      </c>
      <c r="P13" s="24"/>
      <c r="AH13" s="96"/>
    </row>
    <row r="14" spans="1:36" ht="18.75" customHeight="1" thickTop="1" x14ac:dyDescent="0.2">
      <c r="C14" s="23"/>
      <c r="K14" s="29"/>
      <c r="L14" s="29"/>
      <c r="M14" s="29"/>
      <c r="N14" s="29"/>
      <c r="O14" s="5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20"/>
    </row>
    <row r="15" spans="1:36" ht="18" customHeight="1" x14ac:dyDescent="0.2">
      <c r="C15" s="23"/>
      <c r="D15" s="4" t="s">
        <v>30</v>
      </c>
      <c r="E15" s="5"/>
      <c r="F15" s="5"/>
      <c r="G15" s="3"/>
      <c r="H15" s="31" t="s">
        <v>18</v>
      </c>
      <c r="I15" s="3"/>
      <c r="J15" s="31"/>
      <c r="K15" s="29"/>
      <c r="L15" s="29"/>
      <c r="M15" s="29"/>
      <c r="N15" s="29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3"/>
      <c r="AF15" s="24"/>
    </row>
    <row r="16" spans="1:36" ht="23.1" customHeight="1" x14ac:dyDescent="0.15">
      <c r="C16" s="23"/>
      <c r="D16" s="4" t="s">
        <v>29</v>
      </c>
      <c r="E16" s="5"/>
      <c r="F16" s="5"/>
      <c r="G16" s="3"/>
      <c r="H16" s="31" t="s">
        <v>16</v>
      </c>
      <c r="I16" s="3"/>
      <c r="J16" s="90" t="str">
        <f>MID(AH16,1,1)</f>
        <v/>
      </c>
      <c r="K16" s="91" t="str">
        <f>MID(AH16,2,1)</f>
        <v/>
      </c>
      <c r="L16" s="91" t="str">
        <f>MID(AH16,3,1)</f>
        <v/>
      </c>
      <c r="M16" s="91" t="str">
        <f>MID(AH16,4,1)</f>
        <v/>
      </c>
      <c r="N16" s="91" t="str">
        <f>MID(AH16,5,1)</f>
        <v/>
      </c>
      <c r="O16" s="91" t="str">
        <f>MID(AH16,6,1)</f>
        <v/>
      </c>
      <c r="P16" s="91" t="str">
        <f>MID(AH16,7,1)</f>
        <v/>
      </c>
      <c r="Q16" s="91" t="str">
        <f>MID(AH16,8,1)</f>
        <v/>
      </c>
      <c r="R16" s="91" t="str">
        <f>MID(AH16,9,1)</f>
        <v/>
      </c>
      <c r="S16" s="91" t="str">
        <f>MID(AH16,10,1)</f>
        <v/>
      </c>
      <c r="T16" s="91" t="str">
        <f>MID(AH16,11,1)</f>
        <v/>
      </c>
      <c r="U16" s="91" t="str">
        <f>MID(AH16,12,1)</f>
        <v/>
      </c>
      <c r="V16" s="91" t="str">
        <f>MID(AH16,13,1)</f>
        <v/>
      </c>
      <c r="W16" s="91" t="str">
        <f>MID(AH16,14,1)</f>
        <v/>
      </c>
      <c r="X16" s="91" t="str">
        <f>MID(AH16,15,1)</f>
        <v/>
      </c>
      <c r="Y16" s="91" t="str">
        <f>MID($AG$17,16,1)</f>
        <v/>
      </c>
      <c r="Z16" s="91" t="str">
        <f>MID($AG$17,17,1)</f>
        <v/>
      </c>
      <c r="AA16" s="91" t="str">
        <f>MID($AG$17,18,1)</f>
        <v/>
      </c>
      <c r="AB16" s="91" t="str">
        <f>MID($AG$17,19,1)</f>
        <v/>
      </c>
      <c r="AC16" s="92" t="str">
        <f>MID($AG$17,20,1)</f>
        <v/>
      </c>
      <c r="AF16" s="24"/>
      <c r="AH16" s="96"/>
    </row>
    <row r="17" spans="3:36" ht="9" customHeight="1" x14ac:dyDescent="0.15">
      <c r="C17" s="23"/>
      <c r="AF17" s="24"/>
    </row>
    <row r="18" spans="3:36" x14ac:dyDescent="0.15">
      <c r="C18" s="23"/>
      <c r="D18" s="31" t="s">
        <v>28</v>
      </c>
      <c r="E18" s="5"/>
      <c r="F18" s="5"/>
      <c r="G18" s="3"/>
      <c r="H18" s="31" t="s">
        <v>18</v>
      </c>
      <c r="I18" s="3"/>
      <c r="J18" s="31"/>
      <c r="K18" s="5"/>
      <c r="L18" s="5"/>
      <c r="M18" s="5"/>
      <c r="N18" s="5"/>
      <c r="O18" s="5"/>
      <c r="P18" s="5"/>
      <c r="Q18" s="5"/>
      <c r="R18" s="5"/>
      <c r="S18" s="3"/>
      <c r="AF18" s="24"/>
    </row>
    <row r="19" spans="3:36" ht="23.1" customHeight="1" x14ac:dyDescent="0.15">
      <c r="C19" s="23"/>
      <c r="D19" s="4" t="s">
        <v>27</v>
      </c>
      <c r="E19" s="5"/>
      <c r="F19" s="5"/>
      <c r="G19" s="3"/>
      <c r="H19" s="31" t="s">
        <v>16</v>
      </c>
      <c r="I19" s="3"/>
      <c r="J19" s="90" t="str">
        <f>MID(AH19,1,1)</f>
        <v/>
      </c>
      <c r="K19" s="91" t="str">
        <f>MID(AH19,2,1)</f>
        <v/>
      </c>
      <c r="L19" s="91" t="str">
        <f>MID(AH19,3,1)</f>
        <v/>
      </c>
      <c r="M19" s="91" t="str">
        <f>MID(AH19,4,1)</f>
        <v/>
      </c>
      <c r="N19" s="91" t="str">
        <f>MID(AH19,5,1)</f>
        <v/>
      </c>
      <c r="O19" s="91" t="str">
        <f>MID(AH19,6,1)</f>
        <v/>
      </c>
      <c r="P19" s="91" t="str">
        <f>MID(AH19,7,1)</f>
        <v/>
      </c>
      <c r="Q19" s="91" t="str">
        <f>MID(AH19,8,1)</f>
        <v/>
      </c>
      <c r="R19" s="91" t="str">
        <f>MID(AH19,9,1)</f>
        <v/>
      </c>
      <c r="S19" s="92" t="str">
        <f>MID(AH19,10,1)</f>
        <v/>
      </c>
      <c r="AF19" s="24"/>
      <c r="AH19" s="96"/>
      <c r="AJ19" t="s">
        <v>4</v>
      </c>
    </row>
    <row r="20" spans="3:36" ht="9" customHeight="1" x14ac:dyDescent="0.15">
      <c r="C20" s="23"/>
      <c r="AF20" s="24"/>
    </row>
    <row r="21" spans="3:36" x14ac:dyDescent="0.15">
      <c r="C21" s="23"/>
      <c r="D21" s="72" t="s">
        <v>26</v>
      </c>
      <c r="E21" s="6"/>
      <c r="F21" s="6"/>
      <c r="G21" s="7"/>
      <c r="H21" s="31" t="s">
        <v>18</v>
      </c>
      <c r="I21" s="3"/>
      <c r="J21" s="31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3"/>
      <c r="AA21" s="1" t="s">
        <v>25</v>
      </c>
      <c r="AF21" s="24"/>
    </row>
    <row r="22" spans="3:36" ht="23.1" customHeight="1" x14ac:dyDescent="0.15">
      <c r="C22" s="23"/>
      <c r="D22" s="10" t="s">
        <v>24</v>
      </c>
      <c r="E22" s="11"/>
      <c r="F22" s="11"/>
      <c r="G22" s="12"/>
      <c r="H22" s="31" t="s">
        <v>16</v>
      </c>
      <c r="I22" s="3"/>
      <c r="J22" s="90" t="str">
        <f>MID(AH22,1,1)</f>
        <v/>
      </c>
      <c r="K22" s="91" t="str">
        <f>MID(AH22,2,1)</f>
        <v/>
      </c>
      <c r="L22" s="91" t="str">
        <f>MID(AH22,3,1)</f>
        <v/>
      </c>
      <c r="M22" s="91" t="str">
        <f>MID(AH22,4,1)</f>
        <v/>
      </c>
      <c r="N22" s="91" t="str">
        <f>MID(AH22,5,1)</f>
        <v/>
      </c>
      <c r="O22" s="91" t="str">
        <f>MID(AH22,6,1)</f>
        <v/>
      </c>
      <c r="P22" s="91" t="str">
        <f>MID(AH22,7,1)</f>
        <v/>
      </c>
      <c r="Q22" s="91" t="str">
        <f>MID(AH22,8,1)</f>
        <v/>
      </c>
      <c r="R22" s="91" t="str">
        <f>MID(AH22,9,1)</f>
        <v/>
      </c>
      <c r="S22" s="91" t="str">
        <f>MID(AH22,10,1)</f>
        <v/>
      </c>
      <c r="T22" s="91" t="str">
        <f>MID(AH22,11,1)</f>
        <v/>
      </c>
      <c r="U22" s="91" t="str">
        <f>MID(AH22,12,1)</f>
        <v/>
      </c>
      <c r="V22" s="91" t="str">
        <f>MID(AH22,13,1)</f>
        <v/>
      </c>
      <c r="W22" s="91" t="str">
        <f>MID(AH22,14,1)</f>
        <v/>
      </c>
      <c r="X22" s="92" t="str">
        <f>MID(AH22,15,1)</f>
        <v/>
      </c>
      <c r="AA22" s="1" t="s">
        <v>23</v>
      </c>
      <c r="AF22" s="24"/>
      <c r="AH22" s="97"/>
    </row>
    <row r="23" spans="3:36" ht="9" customHeight="1" x14ac:dyDescent="0.15">
      <c r="C23" s="23"/>
      <c r="AF23" s="24"/>
    </row>
    <row r="24" spans="3:36" x14ac:dyDescent="0.15">
      <c r="C24" s="23"/>
      <c r="D24" s="72" t="s">
        <v>22</v>
      </c>
      <c r="E24" s="6"/>
      <c r="F24" s="6"/>
      <c r="G24" s="7"/>
      <c r="H24" s="31" t="s">
        <v>18</v>
      </c>
      <c r="I24" s="3"/>
      <c r="J24" s="31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3"/>
      <c r="AA24" s="1" t="s">
        <v>21</v>
      </c>
      <c r="AF24" s="24"/>
    </row>
    <row r="25" spans="3:36" ht="23.1" customHeight="1" x14ac:dyDescent="0.15">
      <c r="C25" s="23"/>
      <c r="D25" s="30"/>
      <c r="E25" s="11"/>
      <c r="F25" s="11"/>
      <c r="G25" s="12"/>
      <c r="H25" s="31" t="s">
        <v>16</v>
      </c>
      <c r="I25" s="3"/>
      <c r="J25" s="90" t="str">
        <f>MID($AH$22,16,1)</f>
        <v/>
      </c>
      <c r="K25" s="91" t="str">
        <f>MID($AH$22,17,1)</f>
        <v/>
      </c>
      <c r="L25" s="91" t="str">
        <f>MID($AH$22,18,1)</f>
        <v/>
      </c>
      <c r="M25" s="91" t="str">
        <f>MID($AH$22,19,1)</f>
        <v/>
      </c>
      <c r="N25" s="91" t="str">
        <f>MID($AH$22,20,1)</f>
        <v/>
      </c>
      <c r="O25" s="91" t="str">
        <f>MID($AH$22,21,1)</f>
        <v/>
      </c>
      <c r="P25" s="91" t="str">
        <f>MID($AH$22,22,1)</f>
        <v/>
      </c>
      <c r="Q25" s="91" t="str">
        <f>MID($AH$22,23,1)</f>
        <v/>
      </c>
      <c r="R25" s="91" t="str">
        <f>MID($AH$22,24,1)</f>
        <v/>
      </c>
      <c r="S25" s="91" t="str">
        <f>MID($AH$22,25,1)</f>
        <v/>
      </c>
      <c r="T25" s="91" t="str">
        <f>MID($AH$22,26,1)</f>
        <v/>
      </c>
      <c r="U25" s="91" t="str">
        <f>MID($AH$22,27,1)</f>
        <v/>
      </c>
      <c r="V25" s="91" t="str">
        <f>MID($AH$22,28,1)</f>
        <v/>
      </c>
      <c r="W25" s="91" t="str">
        <f>MID($AH$22,29,1)</f>
        <v/>
      </c>
      <c r="X25" s="92" t="str">
        <f>MID($AH$22,30,1)</f>
        <v/>
      </c>
      <c r="AA25" s="1" t="s">
        <v>20</v>
      </c>
      <c r="AF25" s="24"/>
    </row>
    <row r="26" spans="3:36" ht="9" customHeight="1" x14ac:dyDescent="0.15">
      <c r="C26" s="23"/>
      <c r="AF26" s="24"/>
    </row>
    <row r="27" spans="3:36" x14ac:dyDescent="0.15">
      <c r="C27" s="23"/>
      <c r="D27" s="72" t="s">
        <v>19</v>
      </c>
      <c r="E27" s="6"/>
      <c r="F27" s="6"/>
      <c r="G27" s="7"/>
      <c r="H27" s="31" t="s">
        <v>18</v>
      </c>
      <c r="I27" s="3"/>
      <c r="J27" s="31"/>
      <c r="K27" s="5"/>
      <c r="L27" s="5"/>
      <c r="M27" s="5"/>
      <c r="N27" s="5"/>
      <c r="O27" s="5"/>
      <c r="P27" s="5"/>
      <c r="Q27" s="5"/>
      <c r="R27" s="5"/>
      <c r="S27" s="5"/>
      <c r="T27" s="5"/>
      <c r="U27" s="3"/>
      <c r="AF27" s="24"/>
    </row>
    <row r="28" spans="3:36" ht="17.25" customHeight="1" x14ac:dyDescent="0.15">
      <c r="C28" s="23"/>
      <c r="D28" s="30" t="s">
        <v>17</v>
      </c>
      <c r="E28" s="11"/>
      <c r="F28" s="11"/>
      <c r="G28" s="12"/>
      <c r="H28" s="31" t="s">
        <v>16</v>
      </c>
      <c r="I28" s="3"/>
      <c r="J28" s="86" t="str">
        <f>MID(AH28,1,1)</f>
        <v/>
      </c>
      <c r="K28" s="87" t="str">
        <f>MID(AH28,2,1)</f>
        <v/>
      </c>
      <c r="L28" s="87" t="str">
        <f>MID(AH28,3,1)</f>
        <v/>
      </c>
      <c r="M28" s="87" t="str">
        <f>MID(AH28,4,1)</f>
        <v/>
      </c>
      <c r="N28" s="87" t="str">
        <f>MID(AH28,5,1)</f>
        <v/>
      </c>
      <c r="O28" s="87" t="str">
        <f>MID(AH28,6,1)</f>
        <v/>
      </c>
      <c r="P28" s="87" t="str">
        <f>MID(AH28,7,1)</f>
        <v/>
      </c>
      <c r="Q28" s="87" t="str">
        <f>MID(AH28,8,1)</f>
        <v/>
      </c>
      <c r="R28" s="87" t="str">
        <f>MID(AH28,9,1)</f>
        <v/>
      </c>
      <c r="S28" s="87" t="str">
        <f>MID(AH28,10,1)</f>
        <v/>
      </c>
      <c r="T28" s="87" t="str">
        <f>MID(AH28,11,1)</f>
        <v/>
      </c>
      <c r="U28" s="88" t="str">
        <f>MID(AH28,12,1)</f>
        <v/>
      </c>
      <c r="AF28" s="24"/>
      <c r="AH28" s="96"/>
    </row>
    <row r="29" spans="3:36" ht="12.75" customHeight="1" x14ac:dyDescent="0.15">
      <c r="C29" s="23"/>
      <c r="AF29" s="24"/>
    </row>
    <row r="30" spans="3:36" ht="23.1" customHeight="1" x14ac:dyDescent="0.15">
      <c r="C30" s="23"/>
      <c r="D30" s="33" t="s">
        <v>15</v>
      </c>
      <c r="E30" s="34"/>
      <c r="F30" s="34"/>
      <c r="G30" s="34"/>
      <c r="H30" s="34"/>
      <c r="I30" s="35"/>
      <c r="J30" s="36"/>
      <c r="K30" s="37"/>
      <c r="L30" s="37"/>
      <c r="M30" s="37"/>
      <c r="N30" s="37"/>
      <c r="O30" s="37"/>
      <c r="P30" s="37"/>
      <c r="Q30" s="37"/>
      <c r="R30" s="37"/>
      <c r="S30" s="38"/>
      <c r="U30" s="129" t="s">
        <v>14</v>
      </c>
      <c r="V30" s="128"/>
      <c r="W30" s="128"/>
      <c r="X30" s="128"/>
      <c r="Y30" s="128"/>
      <c r="Z30" s="128"/>
      <c r="AF30" s="24"/>
    </row>
    <row r="31" spans="3:36" x14ac:dyDescent="0.15">
      <c r="C31" s="23"/>
      <c r="D31" s="43" t="s">
        <v>13</v>
      </c>
      <c r="AF31" s="24"/>
    </row>
    <row r="32" spans="3:36" ht="23.1" customHeight="1" x14ac:dyDescent="0.2">
      <c r="C32" s="23"/>
      <c r="D32" s="40"/>
      <c r="E32" s="13"/>
      <c r="F32" s="13"/>
      <c r="G32" s="13"/>
      <c r="H32" s="14"/>
      <c r="AF32" s="24"/>
    </row>
    <row r="33" spans="2:34" x14ac:dyDescent="0.15">
      <c r="C33" s="23"/>
      <c r="D33" s="43" t="s">
        <v>12</v>
      </c>
      <c r="AF33" s="24"/>
    </row>
    <row r="34" spans="2:34" ht="23.1" customHeight="1" x14ac:dyDescent="0.15">
      <c r="C34" s="23"/>
      <c r="D34" s="90" t="str">
        <f>MID($AH$34,1,1)</f>
        <v/>
      </c>
      <c r="E34" s="87" t="str">
        <f>MID($AH$34,2,1)</f>
        <v/>
      </c>
      <c r="F34" s="87" t="str">
        <f>MID($AH$34,3,1)</f>
        <v/>
      </c>
      <c r="G34" s="87" t="str">
        <f>MID($AH$34,4,1)</f>
        <v/>
      </c>
      <c r="H34" s="87" t="str">
        <f>MID($AH$34,5,1)</f>
        <v/>
      </c>
      <c r="I34" s="87" t="str">
        <f>MID($AH$34,6,1)</f>
        <v/>
      </c>
      <c r="J34" s="87" t="str">
        <f>MID($AH$34,7,1)</f>
        <v/>
      </c>
      <c r="K34" s="87" t="str">
        <f>MID($AH$34,8,1)</f>
        <v/>
      </c>
      <c r="L34" s="87" t="str">
        <f>MID($AH$34,9,1)</f>
        <v/>
      </c>
      <c r="M34" s="87" t="str">
        <f>MID($AH$34,10,1)</f>
        <v/>
      </c>
      <c r="N34" s="87" t="str">
        <f>MID($AH$34,11,1)</f>
        <v/>
      </c>
      <c r="O34" s="87" t="str">
        <f>MID($AH$34,12,1)</f>
        <v/>
      </c>
      <c r="P34" s="93"/>
      <c r="Q34" s="93"/>
      <c r="R34" s="93"/>
      <c r="S34" s="93"/>
      <c r="T34" s="93"/>
      <c r="U34" s="93"/>
      <c r="V34" s="93"/>
      <c r="W34" s="94"/>
      <c r="AF34" s="24"/>
      <c r="AH34" s="98"/>
    </row>
    <row r="35" spans="2:34" x14ac:dyDescent="0.15">
      <c r="C35" s="23"/>
      <c r="D35" s="43" t="s">
        <v>11</v>
      </c>
      <c r="AF35" s="24"/>
    </row>
    <row r="36" spans="2:34" ht="23.1" customHeight="1" x14ac:dyDescent="0.15">
      <c r="C36" s="23"/>
      <c r="D36" s="90" t="str">
        <f>MID($AH$36,1,1)</f>
        <v/>
      </c>
      <c r="E36" s="87" t="str">
        <f>MID($AH$36,2,1)</f>
        <v/>
      </c>
      <c r="F36" s="87" t="str">
        <f>MID($AH$36,3,1)</f>
        <v/>
      </c>
      <c r="G36" s="87" t="str">
        <f>MID($AH$36,4,1)</f>
        <v/>
      </c>
      <c r="H36" s="87" t="str">
        <f>MID($AH$36,5,1)</f>
        <v/>
      </c>
      <c r="I36" s="87" t="str">
        <f>MID($AH$36,6,1)</f>
        <v/>
      </c>
      <c r="J36" s="87" t="str">
        <f>MID($AH$36,7,1)</f>
        <v/>
      </c>
      <c r="K36" s="87" t="str">
        <f>MID($AH$36,8,1)</f>
        <v/>
      </c>
      <c r="L36" s="87" t="str">
        <f>MID($AH$36,9,1)</f>
        <v/>
      </c>
      <c r="M36" s="87" t="str">
        <f>MID($AH$36,10,1)</f>
        <v/>
      </c>
      <c r="N36" s="87" t="str">
        <f>MID($AH$36,11,1)</f>
        <v/>
      </c>
      <c r="O36" s="87" t="str">
        <f>MID($AH$36,12,1)</f>
        <v/>
      </c>
      <c r="P36" s="93"/>
      <c r="Q36" s="93"/>
      <c r="R36" s="93"/>
      <c r="S36" s="93"/>
      <c r="T36" s="93"/>
      <c r="U36" s="93"/>
      <c r="V36" s="93"/>
      <c r="W36" s="94"/>
      <c r="AF36" s="24"/>
      <c r="AH36" s="98"/>
    </row>
    <row r="37" spans="2:34" x14ac:dyDescent="0.15">
      <c r="C37" s="23"/>
      <c r="D37" s="43" t="s">
        <v>55</v>
      </c>
      <c r="AF37" s="24"/>
    </row>
    <row r="38" spans="2:34" ht="23.1" customHeight="1" x14ac:dyDescent="0.2">
      <c r="C38" s="23"/>
      <c r="D38" s="40" t="str">
        <f>MID($AH$38,1,1)</f>
        <v/>
      </c>
      <c r="E38" s="13" t="str">
        <f>MID($AH$38,2,1)</f>
        <v/>
      </c>
      <c r="F38" s="13" t="str">
        <f>MID($AH$38,3,1)</f>
        <v/>
      </c>
      <c r="G38" s="13" t="str">
        <f>MID($AH$38,4,1)</f>
        <v/>
      </c>
      <c r="H38" s="13" t="str">
        <f>MID($AH$38,5,1)</f>
        <v/>
      </c>
      <c r="I38" s="13" t="str">
        <f>MID($AH$38,6,1)</f>
        <v/>
      </c>
      <c r="J38" s="13" t="str">
        <f>MID($AH$38,7,1)</f>
        <v/>
      </c>
      <c r="K38" s="14" t="str">
        <f>MID($AH$38,8,1)</f>
        <v/>
      </c>
      <c r="AF38" s="24"/>
      <c r="AH38" s="96"/>
    </row>
    <row r="39" spans="2:34" ht="12.6" customHeight="1" x14ac:dyDescent="0.2">
      <c r="C39" s="23"/>
      <c r="D39" s="43" t="s">
        <v>51</v>
      </c>
      <c r="E39" s="69"/>
      <c r="F39" s="69"/>
      <c r="G39" s="69"/>
      <c r="U39" s="41"/>
      <c r="AF39" s="24"/>
    </row>
    <row r="40" spans="2:34" ht="23.1" customHeight="1" x14ac:dyDescent="0.2">
      <c r="C40" s="23"/>
      <c r="D40" s="40" t="str">
        <f>MID($AH$40,1,1)</f>
        <v/>
      </c>
      <c r="E40" s="13" t="str">
        <f>MID($AH$40,2,1)</f>
        <v/>
      </c>
      <c r="F40" s="13" t="str">
        <f>MID($AH$40,3,1)</f>
        <v/>
      </c>
      <c r="G40" s="14" t="str">
        <f>MID($AH$40,4,1)</f>
        <v/>
      </c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V40" s="41"/>
      <c r="W40" s="41"/>
      <c r="AF40" s="24"/>
      <c r="AH40" s="96"/>
    </row>
    <row r="41" spans="2:34" ht="12.6" customHeight="1" x14ac:dyDescent="0.2">
      <c r="C41" s="23"/>
      <c r="D41" s="43" t="s">
        <v>52</v>
      </c>
      <c r="E41" s="69"/>
      <c r="F41" s="69"/>
      <c r="G41" s="69"/>
      <c r="U41" s="41"/>
      <c r="AF41" s="24"/>
    </row>
    <row r="42" spans="2:34" ht="23.1" customHeight="1" x14ac:dyDescent="0.2">
      <c r="C42" s="23"/>
      <c r="D42" s="40" t="str">
        <f>MID($AH$42,1,1)</f>
        <v/>
      </c>
      <c r="E42" s="13" t="str">
        <f>MID($AH$42,2,1)</f>
        <v/>
      </c>
      <c r="F42" s="13" t="str">
        <f>MID($AH$42,3,1)</f>
        <v/>
      </c>
      <c r="G42" s="13" t="str">
        <f>MID($AH$42,4,1)</f>
        <v/>
      </c>
      <c r="H42" s="13" t="str">
        <f>MID($AH$42,5,1)</f>
        <v/>
      </c>
      <c r="I42" s="13" t="str">
        <f>MID($AH$42,6,1)</f>
        <v/>
      </c>
      <c r="J42" s="13" t="str">
        <f>MID($AH$42,7,1)</f>
        <v/>
      </c>
      <c r="K42" s="13" t="str">
        <f>MID($AH$42,8,1)</f>
        <v/>
      </c>
      <c r="L42" s="13" t="str">
        <f>MID($AH$42,9,1)</f>
        <v/>
      </c>
      <c r="M42" s="13" t="str">
        <f>MID($AH$42,10,1)</f>
        <v/>
      </c>
      <c r="N42" s="13" t="str">
        <f>MID($AH$42,11,1)</f>
        <v/>
      </c>
      <c r="O42" s="13" t="str">
        <f>MID($AH$42,12,1)</f>
        <v/>
      </c>
      <c r="P42" s="13"/>
      <c r="Q42" s="13"/>
      <c r="R42" s="14"/>
      <c r="T42" s="41"/>
      <c r="U42" s="41"/>
      <c r="AF42" s="24"/>
      <c r="AH42" s="96"/>
    </row>
    <row r="43" spans="2:34" ht="16.5" customHeight="1" x14ac:dyDescent="0.2">
      <c r="C43" s="23"/>
      <c r="D43" s="43" t="s">
        <v>53</v>
      </c>
      <c r="E43" s="70"/>
      <c r="F43" s="69"/>
      <c r="G43" s="69"/>
      <c r="H43" s="41"/>
      <c r="I43" s="41"/>
      <c r="J43" s="41"/>
      <c r="K43" s="41"/>
      <c r="L43" s="69"/>
      <c r="N43" s="69"/>
      <c r="AF43" s="24"/>
    </row>
    <row r="44" spans="2:34" ht="23.1" customHeight="1" x14ac:dyDescent="0.2">
      <c r="C44" s="23"/>
      <c r="D44" s="32" t="str">
        <f>MID($AH$44,1,1)</f>
        <v/>
      </c>
      <c r="E44" s="32" t="str">
        <f>MID($AH$44,2,1)</f>
        <v/>
      </c>
      <c r="F44" s="41"/>
      <c r="G44" s="130" t="s">
        <v>54</v>
      </c>
      <c r="H44" s="130"/>
      <c r="I44" s="130"/>
      <c r="J44" s="130"/>
      <c r="K44" s="130"/>
      <c r="L44" s="130"/>
      <c r="M44" s="130"/>
      <c r="N44" s="130"/>
      <c r="O44" s="130"/>
      <c r="P44" s="130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24"/>
      <c r="AH44" s="95"/>
    </row>
    <row r="45" spans="2:34" ht="9.75" customHeight="1" x14ac:dyDescent="0.2">
      <c r="C45" s="23"/>
      <c r="D45" s="41"/>
      <c r="E45" s="41"/>
      <c r="F45" s="41"/>
      <c r="G45" s="41"/>
      <c r="H45" s="41"/>
      <c r="I45" s="41"/>
      <c r="J45" s="68"/>
      <c r="K45" s="41"/>
      <c r="AF45" s="24"/>
    </row>
    <row r="46" spans="2:34" s="39" customFormat="1" ht="28.5" customHeight="1" x14ac:dyDescent="0.15">
      <c r="B46" s="1"/>
      <c r="C46" s="42"/>
      <c r="D46" s="43" t="s">
        <v>44</v>
      </c>
      <c r="J46" s="44">
        <v>1</v>
      </c>
      <c r="S46" s="43"/>
      <c r="U46" s="39" t="s">
        <v>45</v>
      </c>
      <c r="Z46" s="45">
        <v>9</v>
      </c>
      <c r="AA46" s="46">
        <v>9</v>
      </c>
      <c r="AB46" s="46">
        <v>9</v>
      </c>
      <c r="AC46" s="46">
        <v>9</v>
      </c>
      <c r="AD46" s="47">
        <v>8</v>
      </c>
      <c r="AF46" s="48"/>
    </row>
    <row r="47" spans="2:34" s="39" customFormat="1" ht="9" customHeight="1" x14ac:dyDescent="0.15">
      <c r="B47" s="1"/>
      <c r="C47" s="42"/>
      <c r="D47" s="43"/>
      <c r="S47" s="43"/>
      <c r="AF47" s="48"/>
    </row>
    <row r="48" spans="2:34" s="39" customFormat="1" ht="28.5" customHeight="1" x14ac:dyDescent="0.15">
      <c r="C48" s="42"/>
      <c r="D48" s="43" t="s">
        <v>35</v>
      </c>
      <c r="J48" s="45">
        <v>1</v>
      </c>
      <c r="K48" s="47">
        <v>4</v>
      </c>
      <c r="L48" s="49"/>
      <c r="M48" s="49"/>
      <c r="N48" s="49"/>
      <c r="O48" s="49"/>
      <c r="P48" s="49"/>
      <c r="Q48" s="50"/>
      <c r="S48" s="43"/>
      <c r="X48" s="51"/>
      <c r="Y48" s="51"/>
      <c r="AF48" s="48"/>
    </row>
    <row r="49" spans="2:32" s="39" customFormat="1" ht="9" customHeight="1" x14ac:dyDescent="0.15">
      <c r="C49" s="42"/>
      <c r="D49" s="43"/>
      <c r="S49" s="43"/>
      <c r="AF49" s="48"/>
    </row>
    <row r="50" spans="2:32" s="39" customFormat="1" ht="28.5" customHeight="1" x14ac:dyDescent="0.15">
      <c r="C50" s="42"/>
      <c r="D50" s="43" t="s">
        <v>36</v>
      </c>
      <c r="I50" s="51"/>
      <c r="J50" s="52">
        <v>1</v>
      </c>
      <c r="K50" s="53"/>
      <c r="L50" s="49"/>
      <c r="M50" s="49"/>
      <c r="N50" s="49"/>
      <c r="O50" s="49"/>
      <c r="P50" s="49"/>
      <c r="Q50" s="49"/>
      <c r="S50" s="43"/>
      <c r="Z50" s="54"/>
      <c r="AA50" s="54"/>
      <c r="AB50" s="54"/>
      <c r="AC50" s="54"/>
      <c r="AF50" s="48"/>
    </row>
    <row r="51" spans="2:32" s="39" customFormat="1" ht="9" customHeight="1" x14ac:dyDescent="0.15">
      <c r="C51" s="42"/>
      <c r="D51" s="43"/>
      <c r="S51" s="43"/>
      <c r="AF51" s="48"/>
    </row>
    <row r="52" spans="2:32" s="39" customFormat="1" ht="28.5" customHeight="1" x14ac:dyDescent="0.15">
      <c r="C52" s="42"/>
      <c r="D52" s="43" t="s">
        <v>37</v>
      </c>
      <c r="J52" s="45">
        <v>9</v>
      </c>
      <c r="K52" s="46">
        <v>9</v>
      </c>
      <c r="L52" s="46">
        <v>9</v>
      </c>
      <c r="M52" s="46">
        <v>9</v>
      </c>
      <c r="N52" s="47">
        <v>8</v>
      </c>
      <c r="P52" s="67"/>
      <c r="S52" s="43"/>
      <c r="X52" s="55"/>
      <c r="Y52" s="55"/>
      <c r="Z52" s="55"/>
      <c r="AA52" s="55"/>
      <c r="AB52" s="55"/>
      <c r="AF52" s="48"/>
    </row>
    <row r="53" spans="2:32" s="39" customFormat="1" ht="9" customHeight="1" x14ac:dyDescent="0.15">
      <c r="C53" s="42"/>
      <c r="AF53" s="48"/>
    </row>
    <row r="54" spans="2:32" s="39" customFormat="1" ht="28.5" customHeight="1" x14ac:dyDescent="0.15">
      <c r="C54" s="42"/>
      <c r="D54" s="43" t="s">
        <v>46</v>
      </c>
      <c r="J54" s="45"/>
      <c r="K54" s="46"/>
      <c r="L54" s="46"/>
      <c r="M54" s="46"/>
      <c r="N54" s="47"/>
      <c r="S54" s="43"/>
      <c r="X54" s="56"/>
      <c r="Z54" s="54"/>
      <c r="AA54" s="54"/>
      <c r="AB54" s="54"/>
      <c r="AC54" s="54"/>
      <c r="AD54" s="54"/>
      <c r="AE54" s="54"/>
      <c r="AF54" s="48"/>
    </row>
    <row r="55" spans="2:32" s="39" customFormat="1" ht="9" customHeight="1" x14ac:dyDescent="0.15">
      <c r="C55" s="42"/>
      <c r="D55" s="43"/>
      <c r="S55" s="43"/>
      <c r="AF55" s="48"/>
    </row>
    <row r="56" spans="2:32" s="39" customFormat="1" ht="28.5" customHeight="1" x14ac:dyDescent="0.15">
      <c r="C56" s="42"/>
      <c r="D56" s="43" t="s">
        <v>38</v>
      </c>
      <c r="I56" s="56"/>
      <c r="J56" s="57"/>
      <c r="K56" s="58"/>
      <c r="L56" s="58"/>
      <c r="M56" s="58"/>
      <c r="N56" s="59"/>
      <c r="O56" s="49"/>
      <c r="P56" s="43" t="s">
        <v>39</v>
      </c>
      <c r="Q56" s="50"/>
      <c r="S56" s="43"/>
      <c r="T56" s="57"/>
      <c r="U56" s="58"/>
      <c r="V56" s="58"/>
      <c r="W56" s="58"/>
      <c r="X56" s="59"/>
      <c r="Y56" s="51"/>
      <c r="AF56" s="48"/>
    </row>
    <row r="57" spans="2:32" s="39" customFormat="1" ht="9" customHeight="1" x14ac:dyDescent="0.15">
      <c r="C57" s="42"/>
      <c r="D57" s="43"/>
      <c r="S57" s="43"/>
      <c r="AF57" s="48"/>
    </row>
    <row r="58" spans="2:32" s="39" customFormat="1" ht="28.5" customHeight="1" x14ac:dyDescent="0.15">
      <c r="C58" s="42"/>
      <c r="D58" s="43" t="s">
        <v>40</v>
      </c>
      <c r="I58" s="51"/>
      <c r="J58" s="65"/>
      <c r="K58" s="49"/>
      <c r="L58" s="49"/>
      <c r="M58" s="43" t="s">
        <v>47</v>
      </c>
      <c r="N58" s="49"/>
      <c r="O58" s="49"/>
      <c r="Q58" s="49"/>
      <c r="R58" s="60"/>
      <c r="S58" s="43"/>
      <c r="Z58" s="54"/>
      <c r="AA58" s="54"/>
      <c r="AB58" s="54"/>
      <c r="AC58" s="54"/>
      <c r="AF58" s="48"/>
    </row>
    <row r="59" spans="2:32" s="39" customFormat="1" ht="9" customHeight="1" x14ac:dyDescent="0.15">
      <c r="C59" s="42"/>
      <c r="D59" s="43"/>
      <c r="S59" s="43"/>
      <c r="AF59" s="48"/>
    </row>
    <row r="60" spans="2:32" s="39" customFormat="1" ht="28.5" customHeight="1" x14ac:dyDescent="0.15">
      <c r="C60" s="42"/>
      <c r="D60" s="43" t="s">
        <v>41</v>
      </c>
      <c r="J60" s="60"/>
      <c r="M60" s="43" t="s">
        <v>42</v>
      </c>
      <c r="R60" s="60"/>
      <c r="S60" s="43"/>
      <c r="U60" s="39" t="s">
        <v>43</v>
      </c>
      <c r="X60" s="55"/>
      <c r="Y60" s="55"/>
      <c r="Z60" s="60"/>
      <c r="AA60" s="55"/>
      <c r="AB60" s="55"/>
      <c r="AF60" s="48"/>
    </row>
    <row r="61" spans="2:32" s="39" customFormat="1" ht="10.5" customHeight="1" thickBot="1" x14ac:dyDescent="0.2">
      <c r="C61" s="61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2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4"/>
    </row>
    <row r="62" spans="2:32" ht="14.25" thickTop="1" x14ac:dyDescent="0.15">
      <c r="B62" s="39"/>
    </row>
  </sheetData>
  <mergeCells count="18">
    <mergeCell ref="W10:AA12"/>
    <mergeCell ref="D11:J11"/>
    <mergeCell ref="S11:U11"/>
    <mergeCell ref="U30:Z30"/>
    <mergeCell ref="G44:P44"/>
    <mergeCell ref="D9:Q9"/>
    <mergeCell ref="A4:B4"/>
    <mergeCell ref="L4:O4"/>
    <mergeCell ref="A5:A6"/>
    <mergeCell ref="B5:B6"/>
    <mergeCell ref="D5:G5"/>
    <mergeCell ref="L5:O5"/>
    <mergeCell ref="A1:B1"/>
    <mergeCell ref="A7:A8"/>
    <mergeCell ref="B7:B8"/>
    <mergeCell ref="W7:AF7"/>
    <mergeCell ref="D8:Q8"/>
    <mergeCell ref="R5:Z5"/>
  </mergeCells>
  <phoneticPr fontId="3"/>
  <dataValidations count="1">
    <dataValidation type="list" allowBlank="1" showInputMessage="1" showErrorMessage="1" sqref="L4:O4" xr:uid="{494A6D40-79FF-4596-B19A-D29C229CCB48}">
      <formula1>#REF!</formula1>
    </dataValidation>
  </dataValidations>
  <printOptions horizontalCentered="1" verticalCentered="1"/>
  <pageMargins left="0.31496062992125984" right="0.23622047244094491" top="0.35433070866141736" bottom="0.31496062992125984" header="0.19685039370078741" footer="0.19685039370078741"/>
  <pageSetup paperSize="9" scale="82" orientation="portrait" r:id="rId1"/>
  <headerFooter alignWithMargins="0">
    <oddHeader>&amp;C&amp;"ＭＳ Ｐゴシック,太字"&amp;14発送先コード登録・修正用紙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変更後（DISCUSSの画面の並びに変更）</vt:lpstr>
      <vt:lpstr>'変更後（DISCUSSの画面の並びに変更）'!Print_Area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d2440</dc:creator>
  <cp:lastModifiedBy>Yoko Noda</cp:lastModifiedBy>
  <cp:lastPrinted>2024-10-04T06:31:47Z</cp:lastPrinted>
  <dcterms:created xsi:type="dcterms:W3CDTF">2015-10-12T23:47:48Z</dcterms:created>
  <dcterms:modified xsi:type="dcterms:W3CDTF">2024-10-04T06:32:03Z</dcterms:modified>
</cp:coreProperties>
</file>